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nw-thop1-7565\server\AG\Wheat Test Plot\2015 Wheat Plot\"/>
    </mc:Choice>
  </mc:AlternateContent>
  <bookViews>
    <workbookView xWindow="720" yWindow="312" windowWidth="16608" windowHeight="9432"/>
  </bookViews>
  <sheets>
    <sheet name="Final to Kurt (2)" sheetId="1" r:id="rId1"/>
  </sheets>
  <definedNames>
    <definedName name="_xlnm.Print_Area" localSheetId="0">'Final to Kurt (2)'!$A$1:$I$44</definedName>
  </definedNames>
  <calcPr calcId="152511"/>
</workbook>
</file>

<file path=xl/calcChain.xml><?xml version="1.0" encoding="utf-8"?>
<calcChain xmlns="http://schemas.openxmlformats.org/spreadsheetml/2006/main">
  <c r="B28" i="1" l="1"/>
  <c r="B27" i="1"/>
  <c r="P28" i="1"/>
  <c r="P27" i="1"/>
  <c r="P15" i="1"/>
  <c r="P18" i="1"/>
  <c r="B18" i="1" s="1"/>
  <c r="P5" i="1"/>
  <c r="P17" i="1"/>
  <c r="P7" i="1"/>
  <c r="P20" i="1"/>
  <c r="P22" i="1"/>
  <c r="P21" i="1"/>
  <c r="P10" i="1"/>
  <c r="P19" i="1"/>
  <c r="P13" i="1"/>
  <c r="P8" i="1"/>
  <c r="P11" i="1"/>
  <c r="P14" i="1"/>
  <c r="P9" i="1"/>
  <c r="P12" i="1"/>
  <c r="P6" i="1"/>
  <c r="P16" i="1"/>
  <c r="P4" i="1"/>
  <c r="B15" i="1" l="1"/>
  <c r="B22" i="1"/>
  <c r="B16" i="1"/>
  <c r="B9" i="1"/>
  <c r="B20" i="1"/>
  <c r="B8" i="1"/>
  <c r="B13" i="1"/>
  <c r="B7" i="1"/>
  <c r="B10" i="1"/>
  <c r="B21" i="1"/>
  <c r="B19" i="1"/>
  <c r="B14" i="1"/>
  <c r="B12" i="1"/>
  <c r="B6" i="1"/>
  <c r="B5" i="1"/>
  <c r="B17" i="1"/>
  <c r="B11" i="1"/>
  <c r="B23" i="1"/>
  <c r="E16" i="1" l="1"/>
  <c r="E17" i="1"/>
  <c r="E21" i="1"/>
  <c r="E8" i="1"/>
  <c r="E12" i="1"/>
  <c r="E15" i="1"/>
  <c r="E7" i="1"/>
  <c r="E10" i="1"/>
  <c r="E11" i="1"/>
  <c r="E6" i="1"/>
  <c r="E18" i="1"/>
  <c r="E20" i="1"/>
  <c r="E19" i="1"/>
  <c r="E14" i="1"/>
  <c r="E5" i="1"/>
  <c r="E22" i="1"/>
  <c r="E13" i="1"/>
  <c r="E9" i="1"/>
  <c r="C23" i="1"/>
  <c r="D23" i="1"/>
  <c r="F23" i="1"/>
</calcChain>
</file>

<file path=xl/sharedStrings.xml><?xml version="1.0" encoding="utf-8"?>
<sst xmlns="http://schemas.openxmlformats.org/spreadsheetml/2006/main" count="45" uniqueCount="43">
  <si>
    <t>-</t>
  </si>
  <si>
    <t>WB Quake</t>
  </si>
  <si>
    <t>Judee</t>
  </si>
  <si>
    <t>*Solid-stem wheat for research purposes</t>
  </si>
  <si>
    <t>Average</t>
  </si>
  <si>
    <t>Fuller</t>
  </si>
  <si>
    <t>Brawl CL Plus</t>
  </si>
  <si>
    <t>WB 4458</t>
  </si>
  <si>
    <t>Clara CL</t>
  </si>
  <si>
    <t>Byrd</t>
  </si>
  <si>
    <t>WB Grainfield</t>
  </si>
  <si>
    <t>Armour</t>
  </si>
  <si>
    <t>LCS Wizard</t>
  </si>
  <si>
    <t>Danby</t>
  </si>
  <si>
    <t>LCS Mint</t>
  </si>
  <si>
    <t>Oakley CL</t>
  </si>
  <si>
    <t>Protein</t>
  </si>
  <si>
    <t>Yield Percent of Average</t>
  </si>
  <si>
    <t>Adjusted Yield</t>
  </si>
  <si>
    <t>Test Weight</t>
  </si>
  <si>
    <t>Moisture</t>
  </si>
  <si>
    <t>Variety</t>
  </si>
  <si>
    <t>Note: When making a variety decision use all resoucres and information available including K-State Research &amp; Extension</t>
  </si>
  <si>
    <t>sites across the state, neighboring states when applicable, seed companies, and past grower experience.</t>
  </si>
  <si>
    <t>This is not a replicated plot and should be used along with the replicated K-State performance test data found at:</t>
  </si>
  <si>
    <t>http://www.agronomy.k-state.edu/services/crop-performance-tests/index.html</t>
  </si>
  <si>
    <t>Thomas County Wheat Plot</t>
  </si>
  <si>
    <t>Plot Cooperator: Solomon Creek Farms - Mike, Jeanene and Tanner Brown</t>
  </si>
  <si>
    <t>K-State Research and Extension is an equal opportunity provider and employer.</t>
  </si>
  <si>
    <t>Plot Location: 10 mi South of Levant I-70 interchange</t>
  </si>
  <si>
    <t>Seeding Rate: 63 lbs/ac</t>
  </si>
  <si>
    <t>Drilled into good conditions, 1.5 in deep</t>
  </si>
  <si>
    <t>Tillage: Conventional</t>
  </si>
  <si>
    <t>All yields adjusted to 13.0% moisture</t>
  </si>
  <si>
    <t>Denali</t>
  </si>
  <si>
    <t>Cedar</t>
  </si>
  <si>
    <t>WB Winterhawk</t>
  </si>
  <si>
    <t>LCS Pistol</t>
  </si>
  <si>
    <t>Robidoux</t>
  </si>
  <si>
    <t>Antero</t>
  </si>
  <si>
    <t>Planting Date: October 6, 2014</t>
  </si>
  <si>
    <t>Harvested: July 9, 2015</t>
  </si>
  <si>
    <t>KanMark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</si>
</sst>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0"/>
      <name val="Arial"/>
      <family val="2"/>
    </font>
    <font>
      <sz val="10"/>
      <name val="Arial"/>
      <family val="2"/>
    </font>
    <font>
      <sz val="10"/>
      <name val="ZapfHumnst BT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9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9" fontId="0" fillId="0" borderId="0" xfId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/>
    <xf numFmtId="0" fontId="7" fillId="0" borderId="0" xfId="0" applyFont="1" applyAlignment="1"/>
    <xf numFmtId="0" fontId="8" fillId="0" borderId="0" xfId="2" applyFont="1" applyAlignment="1"/>
    <xf numFmtId="0" fontId="5" fillId="0" borderId="0" xfId="0" applyFont="1" applyAlignment="1">
      <alignment horizontal="center" vertical="center"/>
    </xf>
    <xf numFmtId="0" fontId="6" fillId="0" borderId="0" xfId="0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470452</xdr:colOff>
      <xdr:row>36</xdr:row>
      <xdr:rowOff>38100</xdr:rowOff>
    </xdr:from>
    <xdr:to>
      <xdr:col>8</xdr:col>
      <xdr:colOff>344888</xdr:colOff>
      <xdr:row>42</xdr:row>
      <xdr:rowOff>30480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7112" y="6362700"/>
          <a:ext cx="1703236" cy="998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gronomy.k-state.edu/services/crop-performance-test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zoomScaleNormal="100" zoomScaleSheetLayoutView="85" workbookViewId="0">
      <selection activeCell="L43" sqref="L43"/>
    </sheetView>
  </sheetViews>
  <sheetFormatPr defaultRowHeight="13.2"/>
  <cols>
    <col min="1" max="1" width="17.6640625" customWidth="1"/>
    <col min="4" max="4" width="8.88671875" customWidth="1"/>
    <col min="5" max="5" width="10.44140625" customWidth="1"/>
  </cols>
  <sheetData>
    <row r="1" spans="1:16" ht="15">
      <c r="A1" s="18" t="s">
        <v>26</v>
      </c>
      <c r="B1" s="18"/>
      <c r="C1" s="18"/>
      <c r="D1" s="18"/>
      <c r="E1" s="18"/>
      <c r="F1" s="18"/>
      <c r="G1" s="18"/>
      <c r="H1" s="18"/>
      <c r="I1" s="18"/>
    </row>
    <row r="2" spans="1:16" ht="15">
      <c r="A2" s="18" t="s">
        <v>27</v>
      </c>
      <c r="B2" s="18"/>
      <c r="C2" s="18"/>
      <c r="D2" s="18"/>
      <c r="E2" s="18"/>
      <c r="F2" s="18"/>
      <c r="G2" s="18"/>
      <c r="H2" s="18"/>
      <c r="I2" s="18"/>
    </row>
    <row r="3" spans="1:16" ht="7.95" customHeight="1">
      <c r="A3" s="14"/>
      <c r="B3" s="14"/>
      <c r="C3" s="14"/>
      <c r="D3" s="14"/>
      <c r="E3" s="14"/>
      <c r="F3" s="14"/>
      <c r="H3" s="14"/>
      <c r="I3" s="14"/>
    </row>
    <row r="4" spans="1:16" ht="38.25" customHeight="1">
      <c r="A4" s="11" t="s">
        <v>21</v>
      </c>
      <c r="B4" s="11" t="s">
        <v>18</v>
      </c>
      <c r="C4" s="11" t="s">
        <v>20</v>
      </c>
      <c r="D4" s="11" t="s">
        <v>19</v>
      </c>
      <c r="E4" s="11" t="s">
        <v>17</v>
      </c>
      <c r="F4" s="11" t="s">
        <v>16</v>
      </c>
      <c r="P4">
        <f>20*389</f>
        <v>7780</v>
      </c>
    </row>
    <row r="5" spans="1:16">
      <c r="A5" s="12" t="s">
        <v>10</v>
      </c>
      <c r="B5" s="3">
        <f t="shared" ref="B5:B22" si="0">P5</f>
        <v>74.312942115060721</v>
      </c>
      <c r="C5" s="3">
        <v>12.3</v>
      </c>
      <c r="D5" s="3">
        <v>60</v>
      </c>
      <c r="E5" s="10">
        <f t="shared" ref="E5:E22" si="1">B5/$B$23</f>
        <v>1.2103983531282121</v>
      </c>
      <c r="F5" s="1">
        <v>12.9</v>
      </c>
      <c r="O5">
        <v>790</v>
      </c>
      <c r="P5">
        <f t="shared" ref="P5:P22" si="2">(O5/$P$4*43560/60)*((100-C5)/(100-13))</f>
        <v>74.312942115060721</v>
      </c>
    </row>
    <row r="6" spans="1:16">
      <c r="A6" s="12" t="s">
        <v>8</v>
      </c>
      <c r="B6" s="3">
        <f t="shared" si="0"/>
        <v>73.889265136069497</v>
      </c>
      <c r="C6" s="3">
        <v>12.8</v>
      </c>
      <c r="D6" s="3">
        <v>61.5</v>
      </c>
      <c r="E6" s="10">
        <f t="shared" si="1"/>
        <v>1.2034975643418484</v>
      </c>
      <c r="F6" s="1">
        <v>12.8</v>
      </c>
      <c r="O6">
        <v>790</v>
      </c>
      <c r="P6">
        <f t="shared" si="2"/>
        <v>73.889265136069497</v>
      </c>
    </row>
    <row r="7" spans="1:16">
      <c r="A7" s="12" t="s">
        <v>37</v>
      </c>
      <c r="B7" s="3">
        <f t="shared" si="0"/>
        <v>72.061554826699748</v>
      </c>
      <c r="C7" s="3">
        <v>11.6</v>
      </c>
      <c r="D7" s="3">
        <v>60.2</v>
      </c>
      <c r="E7" s="10">
        <f t="shared" si="1"/>
        <v>1.1737280856280154</v>
      </c>
      <c r="F7" s="1">
        <v>12.9</v>
      </c>
      <c r="O7">
        <v>760</v>
      </c>
      <c r="P7">
        <f t="shared" si="2"/>
        <v>72.061554826699748</v>
      </c>
    </row>
    <row r="8" spans="1:16">
      <c r="A8" s="12" t="s">
        <v>9</v>
      </c>
      <c r="B8" s="3">
        <f t="shared" si="0"/>
        <v>71.354711461749844</v>
      </c>
      <c r="C8" s="3">
        <v>11.3</v>
      </c>
      <c r="D8" s="3">
        <v>59.8</v>
      </c>
      <c r="E8" s="10">
        <f t="shared" si="1"/>
        <v>1.1622151240831706</v>
      </c>
      <c r="F8" s="1">
        <v>11.8</v>
      </c>
      <c r="O8">
        <v>750</v>
      </c>
      <c r="P8">
        <f t="shared" si="2"/>
        <v>71.354711461749844</v>
      </c>
    </row>
    <row r="9" spans="1:16">
      <c r="A9" s="12" t="s">
        <v>39</v>
      </c>
      <c r="B9" s="3">
        <f t="shared" si="0"/>
        <v>69.987146529562978</v>
      </c>
      <c r="C9" s="3">
        <v>13</v>
      </c>
      <c r="D9" s="3">
        <v>59.6</v>
      </c>
      <c r="E9" s="10">
        <f t="shared" si="1"/>
        <v>1.1399404261018697</v>
      </c>
      <c r="F9" s="1">
        <v>12.2</v>
      </c>
      <c r="O9">
        <v>750</v>
      </c>
      <c r="P9">
        <f t="shared" si="2"/>
        <v>69.987146529562978</v>
      </c>
    </row>
    <row r="10" spans="1:16">
      <c r="A10" s="12" t="s">
        <v>42</v>
      </c>
      <c r="B10" s="3">
        <f t="shared" si="0"/>
        <v>69.765118340572641</v>
      </c>
      <c r="C10" s="3">
        <v>10.9</v>
      </c>
      <c r="D10" s="3">
        <v>61.8</v>
      </c>
      <c r="E10" s="10">
        <f t="shared" si="1"/>
        <v>1.1363240633707878</v>
      </c>
      <c r="F10" s="1">
        <v>12.8</v>
      </c>
      <c r="O10">
        <v>730</v>
      </c>
      <c r="P10">
        <f t="shared" si="2"/>
        <v>69.765118340572641</v>
      </c>
    </row>
    <row r="11" spans="1:16">
      <c r="A11" s="12" t="s">
        <v>34</v>
      </c>
      <c r="B11" s="3">
        <f t="shared" si="0"/>
        <v>69.688963744348897</v>
      </c>
      <c r="C11" s="3">
        <v>12.2</v>
      </c>
      <c r="D11" s="3">
        <v>60.2</v>
      </c>
      <c r="E11" s="10">
        <f t="shared" si="1"/>
        <v>1.1350836684243781</v>
      </c>
      <c r="F11" s="1">
        <v>11.8</v>
      </c>
      <c r="O11">
        <v>740</v>
      </c>
      <c r="P11">
        <f t="shared" si="2"/>
        <v>69.688963744348897</v>
      </c>
    </row>
    <row r="12" spans="1:16">
      <c r="A12" s="12" t="s">
        <v>13</v>
      </c>
      <c r="B12" s="3">
        <f t="shared" si="0"/>
        <v>68.736494991578752</v>
      </c>
      <c r="C12" s="3">
        <v>13.4</v>
      </c>
      <c r="D12" s="3">
        <v>60.6</v>
      </c>
      <c r="E12" s="10">
        <f t="shared" si="1"/>
        <v>1.1195699964185779</v>
      </c>
      <c r="F12" s="1">
        <v>12.4</v>
      </c>
      <c r="O12">
        <v>740</v>
      </c>
      <c r="P12">
        <f t="shared" si="2"/>
        <v>68.736494991578752</v>
      </c>
    </row>
    <row r="13" spans="1:16">
      <c r="A13" s="12" t="s">
        <v>6</v>
      </c>
      <c r="B13" s="3">
        <f t="shared" si="0"/>
        <v>65.350296959489398</v>
      </c>
      <c r="C13" s="3">
        <v>11.7</v>
      </c>
      <c r="D13" s="3">
        <v>60.6</v>
      </c>
      <c r="E13" s="10">
        <f t="shared" si="1"/>
        <v>1.0644160971817411</v>
      </c>
      <c r="F13" s="1">
        <v>13.1</v>
      </c>
      <c r="O13">
        <v>690</v>
      </c>
      <c r="P13">
        <f t="shared" si="2"/>
        <v>65.350296959489398</v>
      </c>
    </row>
    <row r="14" spans="1:16" ht="13.2" customHeight="1">
      <c r="A14" s="12" t="s">
        <v>38</v>
      </c>
      <c r="B14" s="3">
        <f t="shared" si="0"/>
        <v>62.650562893360515</v>
      </c>
      <c r="C14" s="3">
        <v>11.5</v>
      </c>
      <c r="D14" s="3">
        <v>58.2</v>
      </c>
      <c r="E14" s="10">
        <f t="shared" si="1"/>
        <v>1.0204432228139495</v>
      </c>
      <c r="F14" s="1">
        <v>12.7</v>
      </c>
      <c r="O14">
        <v>660</v>
      </c>
      <c r="P14">
        <f t="shared" si="2"/>
        <v>62.650562893360515</v>
      </c>
    </row>
    <row r="15" spans="1:16">
      <c r="A15" s="12" t="s">
        <v>11</v>
      </c>
      <c r="B15" s="3">
        <f t="shared" si="0"/>
        <v>59.802810034571401</v>
      </c>
      <c r="C15" s="3">
        <v>11.5</v>
      </c>
      <c r="D15" s="3">
        <v>59.8</v>
      </c>
      <c r="E15" s="10">
        <f t="shared" si="1"/>
        <v>0.97405943995877009</v>
      </c>
      <c r="F15" s="1">
        <v>13.2</v>
      </c>
      <c r="O15">
        <v>630</v>
      </c>
      <c r="P15">
        <f t="shared" si="2"/>
        <v>59.802810034571401</v>
      </c>
    </row>
    <row r="16" spans="1:16">
      <c r="A16" s="12" t="s">
        <v>35</v>
      </c>
      <c r="B16" s="3">
        <f t="shared" si="0"/>
        <v>54.807712082262199</v>
      </c>
      <c r="C16" s="3">
        <v>11.9</v>
      </c>
      <c r="D16" s="3">
        <v>59.9</v>
      </c>
      <c r="E16" s="10">
        <f t="shared" si="1"/>
        <v>0.89270001368510843</v>
      </c>
      <c r="F16" s="1">
        <v>12.8</v>
      </c>
      <c r="I16" s="7"/>
      <c r="J16" s="6"/>
      <c r="O16">
        <v>580</v>
      </c>
      <c r="P16">
        <f t="shared" si="2"/>
        <v>54.807712082262199</v>
      </c>
    </row>
    <row r="17" spans="1:16">
      <c r="A17" s="12" t="s">
        <v>36</v>
      </c>
      <c r="B17" s="3">
        <f t="shared" si="0"/>
        <v>54.803421682474955</v>
      </c>
      <c r="C17" s="3">
        <v>13.4</v>
      </c>
      <c r="D17" s="3">
        <v>59.8</v>
      </c>
      <c r="E17" s="10">
        <f t="shared" si="1"/>
        <v>0.89263013227967714</v>
      </c>
      <c r="F17" s="1">
        <v>12.9</v>
      </c>
      <c r="O17">
        <v>590</v>
      </c>
      <c r="P17">
        <f t="shared" si="2"/>
        <v>54.803421682474955</v>
      </c>
    </row>
    <row r="18" spans="1:16">
      <c r="A18" s="12" t="s">
        <v>7</v>
      </c>
      <c r="B18" s="3">
        <f t="shared" si="0"/>
        <v>54.683290488431879</v>
      </c>
      <c r="C18" s="3">
        <v>12.1</v>
      </c>
      <c r="D18" s="3">
        <v>60.3</v>
      </c>
      <c r="E18" s="10">
        <f t="shared" si="1"/>
        <v>0.89067345292759426</v>
      </c>
      <c r="F18" s="1">
        <v>13.3</v>
      </c>
      <c r="O18">
        <v>580</v>
      </c>
      <c r="P18">
        <f t="shared" si="2"/>
        <v>54.683290488431879</v>
      </c>
    </row>
    <row r="19" spans="1:16">
      <c r="A19" s="12" t="s">
        <v>15</v>
      </c>
      <c r="B19" s="3">
        <f t="shared" si="0"/>
        <v>53.128020565552703</v>
      </c>
      <c r="C19" s="3">
        <v>14.6</v>
      </c>
      <c r="D19" s="3">
        <v>57.6</v>
      </c>
      <c r="E19" s="10">
        <f t="shared" si="1"/>
        <v>0.86534144345866382</v>
      </c>
      <c r="F19" s="1">
        <v>13.7</v>
      </c>
      <c r="O19">
        <v>580</v>
      </c>
      <c r="P19">
        <f t="shared" si="2"/>
        <v>53.128020565552703</v>
      </c>
    </row>
    <row r="20" spans="1:16">
      <c r="A20" s="12" t="s">
        <v>14</v>
      </c>
      <c r="B20" s="3">
        <f t="shared" si="0"/>
        <v>49.741822533463349</v>
      </c>
      <c r="C20" s="3">
        <v>12.5</v>
      </c>
      <c r="D20" s="3">
        <v>58.9</v>
      </c>
      <c r="E20" s="10">
        <f t="shared" si="1"/>
        <v>0.81018754422182704</v>
      </c>
      <c r="F20" s="1">
        <v>12.2</v>
      </c>
      <c r="O20">
        <v>530</v>
      </c>
      <c r="P20">
        <f t="shared" si="2"/>
        <v>49.741822533463349</v>
      </c>
    </row>
    <row r="21" spans="1:16">
      <c r="A21" s="12" t="s">
        <v>5</v>
      </c>
      <c r="B21" s="3">
        <f t="shared" si="0"/>
        <v>44.21149720769435</v>
      </c>
      <c r="C21" s="3">
        <v>12.3</v>
      </c>
      <c r="D21" s="3">
        <v>58.8</v>
      </c>
      <c r="E21" s="10">
        <f t="shared" si="1"/>
        <v>0.72011041262058184</v>
      </c>
      <c r="F21" s="1">
        <v>13.4</v>
      </c>
      <c r="O21">
        <v>470</v>
      </c>
      <c r="P21">
        <f t="shared" si="2"/>
        <v>44.21149720769435</v>
      </c>
    </row>
    <row r="22" spans="1:16">
      <c r="A22" s="12" t="s">
        <v>12</v>
      </c>
      <c r="B22" s="3">
        <f t="shared" si="0"/>
        <v>36.142327807818461</v>
      </c>
      <c r="C22" s="3">
        <v>13.6</v>
      </c>
      <c r="D22" s="3">
        <v>57.7</v>
      </c>
      <c r="E22" s="10">
        <f t="shared" si="1"/>
        <v>0.58868095935522768</v>
      </c>
      <c r="F22" s="1">
        <v>13.4</v>
      </c>
      <c r="O22">
        <v>390</v>
      </c>
      <c r="P22">
        <f t="shared" si="2"/>
        <v>36.142327807818461</v>
      </c>
    </row>
    <row r="23" spans="1:16">
      <c r="A23" s="9" t="s">
        <v>4</v>
      </c>
      <c r="B23" s="8">
        <f>AVERAGE(B5:B22)</f>
        <v>61.395442188931234</v>
      </c>
      <c r="C23" s="8">
        <f>AVERAGE(C5:C22)</f>
        <v>12.366666666666667</v>
      </c>
      <c r="D23" s="8">
        <f>AVERAGE(D5:D22)</f>
        <v>59.738888888888887</v>
      </c>
      <c r="E23" s="8" t="s">
        <v>0</v>
      </c>
      <c r="F23" s="8">
        <f>AVERAGE(F5:F22)</f>
        <v>12.794444444444444</v>
      </c>
    </row>
    <row r="24" spans="1:16">
      <c r="B24" s="3"/>
      <c r="C24" s="3"/>
      <c r="E24" s="3"/>
      <c r="F24" s="3"/>
    </row>
    <row r="25" spans="1:16">
      <c r="B25" s="3"/>
      <c r="C25" s="3"/>
      <c r="D25" s="3"/>
      <c r="E25" s="3"/>
      <c r="F25" s="3"/>
    </row>
    <row r="26" spans="1:16">
      <c r="A26" s="5" t="s">
        <v>3</v>
      </c>
      <c r="B26" s="3"/>
      <c r="C26" s="3"/>
      <c r="D26" s="3"/>
      <c r="E26" s="3"/>
      <c r="F26" s="3"/>
    </row>
    <row r="27" spans="1:16">
      <c r="A27" s="4" t="s">
        <v>2</v>
      </c>
      <c r="B27" s="3">
        <f t="shared" ref="B27:B28" si="3">P27</f>
        <v>26.418136690009746</v>
      </c>
      <c r="C27" s="3">
        <v>17.899999999999999</v>
      </c>
      <c r="D27" s="3">
        <v>53.3</v>
      </c>
      <c r="E27" s="2" t="s">
        <v>0</v>
      </c>
      <c r="F27" s="1">
        <v>14.2</v>
      </c>
      <c r="O27">
        <v>300</v>
      </c>
      <c r="P27">
        <f t="shared" ref="P27:P28" si="4">(O27/$P$4*43560/60)*((100-C27)/(100-13))</f>
        <v>26.418136690009746</v>
      </c>
    </row>
    <row r="28" spans="1:16">
      <c r="A28" s="4" t="s">
        <v>1</v>
      </c>
      <c r="B28" s="3">
        <f t="shared" si="3"/>
        <v>49.230192358833428</v>
      </c>
      <c r="C28" s="3">
        <v>13.4</v>
      </c>
      <c r="D28" s="3">
        <v>57.1</v>
      </c>
      <c r="E28" s="2" t="s">
        <v>0</v>
      </c>
      <c r="F28" s="1">
        <v>13.1</v>
      </c>
      <c r="O28">
        <v>530</v>
      </c>
      <c r="P28">
        <f t="shared" si="4"/>
        <v>49.230192358833428</v>
      </c>
    </row>
    <row r="30" spans="1:16">
      <c r="A30" s="15" t="s">
        <v>22</v>
      </c>
      <c r="B30" s="16"/>
      <c r="C30" s="16"/>
      <c r="D30" s="16"/>
      <c r="E30" s="16"/>
      <c r="F30" s="16"/>
    </row>
    <row r="31" spans="1:16">
      <c r="A31" s="15" t="s">
        <v>23</v>
      </c>
      <c r="B31" s="16"/>
      <c r="C31" s="16"/>
      <c r="D31" s="16"/>
      <c r="E31" s="16"/>
      <c r="F31" s="16"/>
    </row>
    <row r="32" spans="1:16">
      <c r="A32" s="19"/>
      <c r="I32" s="7"/>
      <c r="J32" s="6"/>
    </row>
    <row r="33" spans="1:10">
      <c r="A33" s="15" t="s">
        <v>24</v>
      </c>
      <c r="B33" s="15"/>
      <c r="C33" s="15"/>
      <c r="D33" s="15"/>
      <c r="E33" s="15"/>
      <c r="F33" s="15"/>
    </row>
    <row r="34" spans="1:10">
      <c r="A34" s="17" t="s">
        <v>25</v>
      </c>
      <c r="B34" s="17"/>
      <c r="C34" s="17"/>
      <c r="D34" s="17"/>
      <c r="E34" s="17"/>
      <c r="F34" s="17"/>
    </row>
    <row r="35" spans="1:10">
      <c r="A35" s="19"/>
    </row>
    <row r="36" spans="1:10">
      <c r="A36" s="15" t="s">
        <v>29</v>
      </c>
      <c r="B36" s="15"/>
      <c r="C36" s="15"/>
      <c r="D36" s="15"/>
      <c r="E36" s="15"/>
    </row>
    <row r="37" spans="1:10">
      <c r="A37" s="15" t="s">
        <v>40</v>
      </c>
      <c r="B37" s="15"/>
      <c r="C37" s="15"/>
      <c r="D37" s="15"/>
      <c r="E37" s="15"/>
    </row>
    <row r="38" spans="1:10">
      <c r="A38" s="15" t="s">
        <v>30</v>
      </c>
      <c r="B38" s="15"/>
      <c r="C38" s="15"/>
      <c r="D38" s="15"/>
      <c r="E38" s="15"/>
    </row>
    <row r="39" spans="1:10">
      <c r="A39" s="15" t="s">
        <v>31</v>
      </c>
      <c r="B39" s="15"/>
      <c r="C39" s="15"/>
      <c r="D39" s="15"/>
      <c r="E39" s="15"/>
      <c r="G39" s="16"/>
      <c r="H39" s="16"/>
      <c r="I39" s="16"/>
    </row>
    <row r="40" spans="1:10">
      <c r="A40" s="15" t="s">
        <v>32</v>
      </c>
      <c r="B40" s="15"/>
      <c r="C40" s="15"/>
      <c r="D40" s="15"/>
      <c r="E40" s="15"/>
      <c r="G40" s="16"/>
      <c r="H40" s="16"/>
      <c r="I40" s="16"/>
    </row>
    <row r="41" spans="1:10">
      <c r="A41" s="15" t="s">
        <v>41</v>
      </c>
      <c r="B41" s="15"/>
      <c r="C41" s="15"/>
      <c r="D41" s="15"/>
      <c r="E41" s="15"/>
    </row>
    <row r="42" spans="1:10">
      <c r="A42" s="15" t="s">
        <v>33</v>
      </c>
      <c r="B42" s="15"/>
      <c r="C42" s="15"/>
      <c r="D42" s="15"/>
      <c r="E42" s="15"/>
      <c r="G42" s="15"/>
      <c r="H42" s="15"/>
      <c r="I42" s="15"/>
      <c r="J42" s="13"/>
    </row>
    <row r="43" spans="1:10">
      <c r="A43" s="19"/>
      <c r="G43" s="17"/>
      <c r="H43" s="17"/>
      <c r="I43" s="17"/>
    </row>
    <row r="44" spans="1:10">
      <c r="A44" s="15" t="s">
        <v>28</v>
      </c>
      <c r="B44" s="16"/>
      <c r="C44" s="16"/>
      <c r="D44" s="16"/>
      <c r="E44" s="16"/>
      <c r="F44" s="16"/>
    </row>
    <row r="46" spans="1:10" ht="14.4" customHeight="1"/>
    <row r="53" spans="7:9">
      <c r="G53" s="16"/>
      <c r="H53" s="16"/>
      <c r="I53" s="16"/>
    </row>
  </sheetData>
  <sortState ref="A5:P22">
    <sortCondition descending="1" ref="B5:B22"/>
  </sortState>
  <mergeCells count="2">
    <mergeCell ref="A1:I1"/>
    <mergeCell ref="A2:I2"/>
  </mergeCells>
  <hyperlinks>
    <hyperlink ref="A34" r:id="rId1"/>
  </hyperlinks>
  <pageMargins left="0.7" right="0.7" top="0.75" bottom="0.75" header="0.3" footer="0.3"/>
  <pageSetup fitToWidth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to Kurt (2)</vt:lpstr>
      <vt:lpstr>'Final to Kurt (2)'!Print_Area</vt:lpstr>
    </vt:vector>
  </TitlesOfParts>
  <Company>K-State Research and Extension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Haag</dc:creator>
  <cp:lastModifiedBy>Thomas County Extension Office</cp:lastModifiedBy>
  <cp:lastPrinted>2015-07-21T18:09:17Z</cp:lastPrinted>
  <dcterms:created xsi:type="dcterms:W3CDTF">2014-07-22T17:31:12Z</dcterms:created>
  <dcterms:modified xsi:type="dcterms:W3CDTF">2015-07-21T18:10:48Z</dcterms:modified>
</cp:coreProperties>
</file>